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E58" i="1" l="1"/>
  <c r="H41" i="1"/>
  <c r="H47" i="1"/>
  <c r="H24" i="1"/>
  <c r="H48" i="1"/>
  <c r="H23" i="1" l="1"/>
  <c r="H30" i="1"/>
  <c r="H19" i="1" l="1"/>
  <c r="H21" i="1"/>
  <c r="H31" i="1" l="1"/>
  <c r="H28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<sst xmlns="http://schemas.openxmlformats.org/spreadsheetml/2006/main" count="58" uniqueCount="34">
  <si>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</si>
  <si>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</si>
  <si>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</si>
  <si>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</si>
  <si>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</si>
  <si>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</si>
  <si>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</si>
  <si>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</si>
  <si>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</si>
  <si>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</si>
  <si>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</si>
  <si>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</si>
  <si>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</si>
  <si>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</si>
  <si>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</si>
  <si>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</si>
  <si>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</si>
  <si>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</si>
  <si>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</si>
  <si>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</si>
  <si>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</si>
  <si>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</si>
  <si>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</si>
  <si>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</si>
  <si>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</si>
  <si>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Dana:23.07.2019.</t>
  </si>
  <si>
    <t>Phoenix pharm</t>
  </si>
  <si>
    <t>Sandostatin</t>
  </si>
  <si>
    <t>199487</t>
  </si>
  <si>
    <t>260725</t>
  </si>
  <si>
    <t>260697</t>
  </si>
  <si>
    <t>Izvršena plaćanja prema dobavljačima na dan 23.07.2019.</t>
  </si>
  <si>
    <t>UKUPNO SANDOSTATIN</t>
  </si>
  <si>
    <t>Primljena i neutrošena participacija od 23.07.2019.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</si>
</sst>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5" fillId="0" borderId="1" xfId="1" applyBorder="1"/>
    <xf numFmtId="4" fontId="5" fillId="0" borderId="1" xfId="1" applyNumberFormat="1" applyBorder="1" applyAlignment="1">
      <alignment horizontal="left"/>
    </xf>
    <xf numFmtId="4" fontId="5" fillId="0" borderId="1" xfId="1" applyNumberFormat="1" applyBorder="1"/>
    <xf numFmtId="49" fontId="5" fillId="0" borderId="1" xfId="1" applyNumberFormat="1" applyBorder="1"/>
    <xf numFmtId="4" fontId="1" fillId="0" borderId="0" xfId="0" applyNumberFormat="1" applyFont="1" applyBorder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4"/>
  <sheetViews>
    <sheetView tabSelected="1" zoomScaleNormal="100" workbookViewId="0">
      <selection activeCell="D63" sqref="D63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14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1"/>
      <c r="J7" s="11"/>
    </row>
    <row r="8" spans="2:15" x14ac:dyDescent="0.25">
      <c r="C8" s="26" t="s">
        <v>25</v>
      </c>
      <c r="D8" s="26"/>
      <c r="E8" s="26"/>
      <c r="F8" s="26"/>
      <c r="G8" s="2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33" t="s">
        <v>20</v>
      </c>
      <c r="C12" s="33"/>
      <c r="D12" s="33"/>
      <c r="E12" s="33"/>
      <c r="F12" s="33"/>
      <c r="G12" s="15">
        <v>43669</v>
      </c>
      <c r="H12" s="7">
        <v>7534555.2599999998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32" t="s">
        <v>9</v>
      </c>
      <c r="C13" s="32"/>
      <c r="D13" s="32"/>
      <c r="E13" s="32"/>
      <c r="F13" s="32"/>
      <c r="G13" s="15"/>
      <c r="H13" s="3">
        <f>H14+H25-H32-H42</f>
        <v>8438906.3899999987</v>
      </c>
      <c r="I13" s="11"/>
      <c r="J13" s="11"/>
      <c r="K13" s="9"/>
      <c r="L13" s="9"/>
      <c r="M13" s="9"/>
      <c r="N13" s="9"/>
      <c r="O13" s="9"/>
    </row>
    <row r="14" spans="2:15" x14ac:dyDescent="0.25">
      <c r="B14" s="34" t="s">
        <v>23</v>
      </c>
      <c r="C14" s="34"/>
      <c r="D14" s="34"/>
      <c r="E14" s="34"/>
      <c r="F14" s="34"/>
      <c r="G14" s="17">
        <v>43669</v>
      </c>
      <c r="H14" s="4">
        <f>H15+H16+H17+H18+H19+H20+H21+H22+H23+H24</f>
        <v>8812058.8699999992</v>
      </c>
      <c r="I14" s="11"/>
      <c r="J14" s="11"/>
      <c r="K14" s="9"/>
      <c r="L14" s="9"/>
      <c r="M14" s="9"/>
      <c r="N14" s="9"/>
      <c r="O14" s="9"/>
    </row>
    <row r="15" spans="2:15" x14ac:dyDescent="0.25">
      <c r="B15" s="21" t="s">
        <v>10</v>
      </c>
      <c r="C15" s="22"/>
      <c r="D15" s="22"/>
      <c r="E15" s="22"/>
      <c r="F15" s="23"/>
      <c r="G15" s="12"/>
      <c r="H15" s="16">
        <v>0</v>
      </c>
      <c r="I15" s="11"/>
      <c r="J15" s="11"/>
      <c r="K15" s="8"/>
    </row>
    <row r="16" spans="2:15" x14ac:dyDescent="0.25">
      <c r="B16" s="21" t="s">
        <v>11</v>
      </c>
      <c r="C16" s="22"/>
      <c r="D16" s="22"/>
      <c r="E16" s="22"/>
      <c r="F16" s="23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21" t="s">
        <v>12</v>
      </c>
      <c r="C17" s="22"/>
      <c r="D17" s="22"/>
      <c r="E17" s="22"/>
      <c r="F17" s="23"/>
      <c r="G17" s="12"/>
      <c r="H17" s="10">
        <v>0</v>
      </c>
      <c r="I17" s="11"/>
      <c r="J17" s="11"/>
    </row>
    <row r="18" spans="2:13" x14ac:dyDescent="0.25">
      <c r="B18" s="21" t="s">
        <v>19</v>
      </c>
      <c r="C18" s="22"/>
      <c r="D18" s="22"/>
      <c r="E18" s="22"/>
      <c r="F18" s="23"/>
      <c r="G18" s="12"/>
      <c r="H18" s="10">
        <v>1435264.98</v>
      </c>
      <c r="I18" s="11"/>
      <c r="J18" s="11"/>
    </row>
    <row r="19" spans="2:13" x14ac:dyDescent="0.25">
      <c r="B19" s="33" t="s">
        <v>2</v>
      </c>
      <c r="C19" s="33"/>
      <c r="D19" s="33"/>
      <c r="E19" s="33"/>
      <c r="F19" s="33"/>
      <c r="G19" s="12"/>
      <c r="H19" s="10">
        <f>480802.02+1186875+1186875-1014200.1-1280397.15+1186875-44609.88-223130.9-471162.62+1186875+1559.88-300499.2-213136.6</f>
        <v>1682725.45</v>
      </c>
      <c r="I19" s="11"/>
      <c r="J19" s="11"/>
    </row>
    <row r="20" spans="2:13" x14ac:dyDescent="0.25">
      <c r="B20" s="21" t="s">
        <v>3</v>
      </c>
      <c r="C20" s="22"/>
      <c r="D20" s="22"/>
      <c r="E20" s="22"/>
      <c r="F20" s="23"/>
      <c r="G20" s="12"/>
      <c r="H20" s="10">
        <v>0</v>
      </c>
      <c r="I20" s="11"/>
      <c r="J20" s="11"/>
    </row>
    <row r="21" spans="2:13" x14ac:dyDescent="0.25">
      <c r="B21" s="21" t="s">
        <v>13</v>
      </c>
      <c r="C21" s="22"/>
      <c r="D21" s="22"/>
      <c r="E21" s="22"/>
      <c r="F21" s="23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</f>
        <v>1706370.4</v>
      </c>
      <c r="I21" s="11"/>
      <c r="J21" s="11"/>
      <c r="K21" s="11"/>
      <c r="L21" s="8"/>
    </row>
    <row r="22" spans="2:13" x14ac:dyDescent="0.25">
      <c r="B22" s="21" t="s">
        <v>14</v>
      </c>
      <c r="C22" s="22"/>
      <c r="D22" s="22"/>
      <c r="E22" s="22"/>
      <c r="F22" s="23"/>
      <c r="G22" s="12"/>
      <c r="H22" s="10">
        <v>0</v>
      </c>
      <c r="I22" s="11"/>
      <c r="J22" s="11"/>
      <c r="K22" s="8"/>
    </row>
    <row r="23" spans="2:13" x14ac:dyDescent="0.25">
      <c r="B23" s="21" t="s">
        <v>15</v>
      </c>
      <c r="C23" s="22"/>
      <c r="D23" s="22"/>
      <c r="E23" s="22"/>
      <c r="F23" s="23"/>
      <c r="G23" s="12"/>
      <c r="H23" s="10">
        <f>979251.58</f>
        <v>979251.58</v>
      </c>
      <c r="I23" s="11"/>
      <c r="J23" s="11"/>
      <c r="K23" s="8"/>
      <c r="L23" s="8"/>
    </row>
    <row r="24" spans="2:13" x14ac:dyDescent="0.25">
      <c r="B24" s="33" t="s">
        <v>33</v>
      </c>
      <c r="C24" s="33"/>
      <c r="D24" s="33"/>
      <c r="E24" s="33"/>
      <c r="F24" s="3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</f>
        <v>850957.19</v>
      </c>
      <c r="I24" s="11"/>
      <c r="J24" s="11"/>
      <c r="K24" s="8"/>
      <c r="L24" s="8"/>
    </row>
    <row r="25" spans="2:13" x14ac:dyDescent="0.25">
      <c r="B25" s="34" t="s">
        <v>24</v>
      </c>
      <c r="C25" s="34"/>
      <c r="D25" s="34"/>
      <c r="E25" s="34"/>
      <c r="F25" s="34"/>
      <c r="G25" s="17">
        <v>43669</v>
      </c>
      <c r="H25" s="4">
        <f>H26+H27+H28+H29+H30+H31</f>
        <v>1038568.4700000001</v>
      </c>
      <c r="I25" s="11"/>
      <c r="J25" s="11"/>
      <c r="K25" s="8"/>
    </row>
    <row r="26" spans="2:13" x14ac:dyDescent="0.25">
      <c r="B26" s="21" t="s">
        <v>10</v>
      </c>
      <c r="C26" s="22"/>
      <c r="D26" s="22"/>
      <c r="E26" s="22"/>
      <c r="F26" s="23"/>
      <c r="G26" s="2"/>
      <c r="H26" s="16">
        <v>0</v>
      </c>
      <c r="I26" s="11"/>
      <c r="J26" s="11"/>
    </row>
    <row r="27" spans="2:13" x14ac:dyDescent="0.25">
      <c r="B27" s="21" t="s">
        <v>11</v>
      </c>
      <c r="C27" s="22"/>
      <c r="D27" s="22"/>
      <c r="E27" s="22"/>
      <c r="F27" s="23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21" t="s">
        <v>13</v>
      </c>
      <c r="C28" s="22"/>
      <c r="D28" s="22"/>
      <c r="E28" s="22"/>
      <c r="F28" s="23"/>
      <c r="G28" s="2"/>
      <c r="H28" s="10">
        <f>12665.19+179666.67+179666.66+179666.67-130110.8-160000+179666.66-42081.6-130110.8-7474.26+179666.67-73480+359333.33</f>
        <v>727074.39000000013</v>
      </c>
      <c r="I28" s="11"/>
      <c r="J28" s="11"/>
      <c r="K28" s="8"/>
      <c r="L28" s="8"/>
      <c r="M28" s="8"/>
    </row>
    <row r="29" spans="2:13" x14ac:dyDescent="0.25">
      <c r="B29" s="21" t="s">
        <v>14</v>
      </c>
      <c r="C29" s="22"/>
      <c r="D29" s="22"/>
      <c r="E29" s="22"/>
      <c r="F29" s="23"/>
      <c r="G29" s="2"/>
      <c r="H29" s="10">
        <v>0</v>
      </c>
      <c r="I29" s="11"/>
      <c r="J29" s="11"/>
    </row>
    <row r="30" spans="2:13" x14ac:dyDescent="0.25">
      <c r="B30" s="21" t="s">
        <v>15</v>
      </c>
      <c r="C30" s="22"/>
      <c r="D30" s="22"/>
      <c r="E30" s="22"/>
      <c r="F30" s="23"/>
      <c r="G30" s="2"/>
      <c r="H30" s="10">
        <f>116901.44-116901.44+37517.74</f>
        <v>37517.74</v>
      </c>
      <c r="I30" s="11"/>
      <c r="J30" s="11"/>
    </row>
    <row r="31" spans="2:13" x14ac:dyDescent="0.25">
      <c r="B31" s="21" t="s">
        <v>33</v>
      </c>
      <c r="C31" s="22"/>
      <c r="D31" s="22"/>
      <c r="E31" s="22"/>
      <c r="F31" s="23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30" t="s">
        <v>16</v>
      </c>
      <c r="C32" s="30"/>
      <c r="D32" s="30"/>
      <c r="E32" s="30"/>
      <c r="F32" s="30"/>
      <c r="G32" s="18">
        <v>43669</v>
      </c>
      <c r="H32" s="5">
        <f>SUM(H33:H41)</f>
        <v>1374203.21</v>
      </c>
      <c r="I32" s="11"/>
      <c r="J32" s="11"/>
    </row>
    <row r="33" spans="2:12" x14ac:dyDescent="0.25">
      <c r="B33" s="21" t="s">
        <v>10</v>
      </c>
      <c r="C33" s="22"/>
      <c r="D33" s="22"/>
      <c r="E33" s="22"/>
      <c r="F33" s="23"/>
      <c r="G33" s="13"/>
      <c r="H33" s="16">
        <v>0</v>
      </c>
      <c r="I33" s="11"/>
      <c r="J33" s="11"/>
    </row>
    <row r="34" spans="2:12" x14ac:dyDescent="0.25">
      <c r="B34" s="21" t="s">
        <v>11</v>
      </c>
      <c r="C34" s="22"/>
      <c r="D34" s="22"/>
      <c r="E34" s="22"/>
      <c r="F34" s="23"/>
      <c r="G34" s="13"/>
      <c r="H34" s="10">
        <v>0</v>
      </c>
      <c r="I34" s="11"/>
      <c r="J34" s="11"/>
    </row>
    <row r="35" spans="2:12" x14ac:dyDescent="0.25">
      <c r="B35" s="21" t="s">
        <v>12</v>
      </c>
      <c r="C35" s="22"/>
      <c r="D35" s="22"/>
      <c r="E35" s="22"/>
      <c r="F35" s="23"/>
      <c r="G35" s="13"/>
      <c r="H35" s="10">
        <v>0</v>
      </c>
      <c r="I35" s="11"/>
      <c r="J35" s="11"/>
    </row>
    <row r="36" spans="2:12" x14ac:dyDescent="0.25">
      <c r="B36" s="21" t="s">
        <v>19</v>
      </c>
      <c r="C36" s="22"/>
      <c r="D36" s="22"/>
      <c r="E36" s="22"/>
      <c r="F36" s="23"/>
      <c r="G36" s="13"/>
      <c r="H36" s="10">
        <v>394951.62</v>
      </c>
      <c r="I36" s="11"/>
      <c r="J36" s="11"/>
    </row>
    <row r="37" spans="2:12" x14ac:dyDescent="0.25">
      <c r="B37" s="33" t="s">
        <v>2</v>
      </c>
      <c r="C37" s="33"/>
      <c r="D37" s="33"/>
      <c r="E37" s="33"/>
      <c r="F37" s="33"/>
      <c r="G37" s="13"/>
      <c r="H37" s="10">
        <v>0</v>
      </c>
      <c r="I37" s="11"/>
      <c r="J37" s="11"/>
    </row>
    <row r="38" spans="2:12" x14ac:dyDescent="0.25">
      <c r="B38" s="21" t="s">
        <v>3</v>
      </c>
      <c r="C38" s="22"/>
      <c r="D38" s="22"/>
      <c r="E38" s="22"/>
      <c r="F38" s="23"/>
      <c r="G38" s="13"/>
      <c r="H38" s="10">
        <v>0</v>
      </c>
      <c r="I38" s="11"/>
      <c r="J38" s="11"/>
    </row>
    <row r="39" spans="2:12" x14ac:dyDescent="0.25">
      <c r="B39" s="21" t="s">
        <v>13</v>
      </c>
      <c r="C39" s="22"/>
      <c r="D39" s="22"/>
      <c r="E39" s="22"/>
      <c r="F39" s="23"/>
      <c r="G39" s="13"/>
      <c r="H39" s="10">
        <v>0</v>
      </c>
      <c r="I39" s="11"/>
      <c r="J39" s="11"/>
    </row>
    <row r="40" spans="2:12" x14ac:dyDescent="0.25">
      <c r="B40" s="21" t="s">
        <v>14</v>
      </c>
      <c r="C40" s="22"/>
      <c r="D40" s="22"/>
      <c r="E40" s="22"/>
      <c r="F40" s="23"/>
      <c r="G40" s="13"/>
      <c r="H40" s="10">
        <v>0</v>
      </c>
      <c r="I40" s="11"/>
      <c r="J40" s="11"/>
    </row>
    <row r="41" spans="2:12" x14ac:dyDescent="0.25">
      <c r="B41" s="21" t="s">
        <v>15</v>
      </c>
      <c r="C41" s="22"/>
      <c r="D41" s="22"/>
      <c r="E41" s="22"/>
      <c r="F41" s="23"/>
      <c r="G41" s="13"/>
      <c r="H41" s="10">
        <f>902087.5+77164.09</f>
        <v>979251.59</v>
      </c>
      <c r="I41" s="11"/>
      <c r="J41" s="11"/>
    </row>
    <row r="42" spans="2:12" x14ac:dyDescent="0.25">
      <c r="B42" s="30" t="s">
        <v>21</v>
      </c>
      <c r="C42" s="30"/>
      <c r="D42" s="30"/>
      <c r="E42" s="30"/>
      <c r="F42" s="30"/>
      <c r="G42" s="18">
        <v>43669</v>
      </c>
      <c r="H42" s="5">
        <f>SUM(H43:H47)</f>
        <v>37517.74</v>
      </c>
      <c r="I42" s="11"/>
      <c r="J42" s="11"/>
    </row>
    <row r="43" spans="2:12" x14ac:dyDescent="0.25">
      <c r="B43" s="21" t="s">
        <v>10</v>
      </c>
      <c r="C43" s="22"/>
      <c r="D43" s="22"/>
      <c r="E43" s="22"/>
      <c r="F43" s="23"/>
      <c r="G43" s="2"/>
      <c r="H43" s="16">
        <v>0</v>
      </c>
      <c r="I43" s="11"/>
      <c r="J43" s="11"/>
    </row>
    <row r="44" spans="2:12" x14ac:dyDescent="0.25">
      <c r="B44" s="21" t="s">
        <v>11</v>
      </c>
      <c r="C44" s="22"/>
      <c r="D44" s="22"/>
      <c r="E44" s="22"/>
      <c r="F44" s="23"/>
      <c r="G44" s="2"/>
      <c r="H44" s="3">
        <v>0</v>
      </c>
      <c r="I44" s="11"/>
      <c r="J44" s="11"/>
    </row>
    <row r="45" spans="2:12" x14ac:dyDescent="0.25">
      <c r="B45" s="21" t="s">
        <v>13</v>
      </c>
      <c r="C45" s="22"/>
      <c r="D45" s="22"/>
      <c r="E45" s="22"/>
      <c r="F45" s="23"/>
      <c r="G45" s="2"/>
      <c r="H45" s="3">
        <v>0</v>
      </c>
      <c r="I45" s="11"/>
      <c r="J45" s="11"/>
    </row>
    <row r="46" spans="2:12" x14ac:dyDescent="0.25">
      <c r="B46" s="21" t="s">
        <v>14</v>
      </c>
      <c r="C46" s="22"/>
      <c r="D46" s="22"/>
      <c r="E46" s="22"/>
      <c r="F46" s="23"/>
      <c r="G46" s="2"/>
      <c r="H46" s="3">
        <v>0</v>
      </c>
      <c r="I46" s="11"/>
      <c r="J46" s="11"/>
    </row>
    <row r="47" spans="2:12" x14ac:dyDescent="0.25">
      <c r="B47" s="21" t="s">
        <v>15</v>
      </c>
      <c r="C47" s="22"/>
      <c r="D47" s="22"/>
      <c r="E47" s="22"/>
      <c r="F47" s="23"/>
      <c r="G47" s="2"/>
      <c r="H47" s="3">
        <f>36083.5+1434.24</f>
        <v>37517.74</v>
      </c>
      <c r="I47" s="11"/>
      <c r="J47" s="11"/>
    </row>
    <row r="48" spans="2:12" x14ac:dyDescent="0.25">
      <c r="B48" s="35" t="s">
        <v>18</v>
      </c>
      <c r="C48" s="35"/>
      <c r="D48" s="35"/>
      <c r="E48" s="35"/>
      <c r="F48" s="35"/>
      <c r="G48" s="19">
        <v>43669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+10613.58+1365.46-11979.06+448653+301.49-448954.49+384848.85+44322+39.2+223.6+15372.82-422962.21</f>
        <v>135962.23000000016</v>
      </c>
      <c r="I48" s="11"/>
      <c r="J48"/>
      <c r="L48" s="8"/>
    </row>
    <row r="49" spans="2:11" x14ac:dyDescent="0.25">
      <c r="B49" s="33" t="s">
        <v>17</v>
      </c>
      <c r="C49" s="33"/>
      <c r="D49" s="33"/>
      <c r="E49" s="33"/>
      <c r="F49" s="33"/>
      <c r="G49" s="2"/>
      <c r="H49" s="3">
        <v>1040313.36</v>
      </c>
      <c r="I49" s="11"/>
      <c r="J49" s="11"/>
    </row>
    <row r="50" spans="2:11" x14ac:dyDescent="0.25">
      <c r="B50" s="32" t="s">
        <v>4</v>
      </c>
      <c r="C50" s="32"/>
      <c r="D50" s="32"/>
      <c r="E50" s="32"/>
      <c r="F50" s="32"/>
      <c r="G50" s="2"/>
      <c r="H50" s="7">
        <f>H14+H25-H32-H42+H48-H49</f>
        <v>7534555.2599999988</v>
      </c>
      <c r="I50" s="11"/>
      <c r="J50" s="11"/>
      <c r="K50" s="8"/>
    </row>
    <row r="51" spans="2:11" x14ac:dyDescent="0.25">
      <c r="B51" s="20"/>
      <c r="C51" s="20"/>
      <c r="D51" s="20"/>
      <c r="E51" s="20"/>
      <c r="F51" s="20"/>
      <c r="G51" s="9"/>
      <c r="H51" s="40"/>
      <c r="I51" s="11"/>
      <c r="J51" s="11"/>
      <c r="K51" s="8"/>
    </row>
    <row r="52" spans="2:11" x14ac:dyDescent="0.25">
      <c r="B52" s="20"/>
      <c r="C52" s="20"/>
      <c r="D52" s="20"/>
      <c r="E52" s="20"/>
      <c r="F52" s="20"/>
      <c r="G52" s="9"/>
      <c r="H52" s="40"/>
      <c r="I52" s="11"/>
      <c r="J52" s="11"/>
      <c r="K52" s="8"/>
    </row>
    <row r="53" spans="2:11" x14ac:dyDescent="0.25">
      <c r="C53" t="s">
        <v>31</v>
      </c>
      <c r="G53" s="9"/>
      <c r="H53" s="11"/>
      <c r="I53" s="14"/>
    </row>
    <row r="54" spans="2:11" x14ac:dyDescent="0.25">
      <c r="B54" s="8"/>
      <c r="C54" s="8"/>
      <c r="I54"/>
      <c r="J54"/>
    </row>
    <row r="55" spans="2:11" x14ac:dyDescent="0.25">
      <c r="B55" s="8"/>
      <c r="C55" s="36" t="s">
        <v>26</v>
      </c>
      <c r="D55" s="37" t="s">
        <v>27</v>
      </c>
      <c r="E55" s="38">
        <v>17779.03</v>
      </c>
      <c r="F55" s="39" t="s">
        <v>28</v>
      </c>
      <c r="I55"/>
      <c r="J55"/>
    </row>
    <row r="56" spans="2:11" x14ac:dyDescent="0.25">
      <c r="B56" s="8"/>
      <c r="C56" s="36" t="s">
        <v>26</v>
      </c>
      <c r="D56" s="37" t="s">
        <v>27</v>
      </c>
      <c r="E56" s="38">
        <v>272367.92</v>
      </c>
      <c r="F56" s="39" t="s">
        <v>29</v>
      </c>
      <c r="I56"/>
      <c r="J56"/>
    </row>
    <row r="57" spans="2:11" x14ac:dyDescent="0.25">
      <c r="B57" s="8"/>
      <c r="C57" s="36" t="s">
        <v>26</v>
      </c>
      <c r="D57" s="37" t="s">
        <v>27</v>
      </c>
      <c r="E57" s="38">
        <v>104804.67</v>
      </c>
      <c r="F57" s="39" t="s">
        <v>30</v>
      </c>
      <c r="I57"/>
      <c r="J57"/>
    </row>
    <row r="58" spans="2:11" x14ac:dyDescent="0.25">
      <c r="B58" s="8"/>
      <c r="C58" s="3"/>
      <c r="D58" s="41" t="s">
        <v>32</v>
      </c>
      <c r="E58" s="7">
        <f>SUM(E55:E57)</f>
        <v>394951.61999999994</v>
      </c>
      <c r="F58" s="2"/>
      <c r="I58"/>
      <c r="J58"/>
    </row>
    <row r="59" spans="2:11" x14ac:dyDescent="0.25">
      <c r="B59" s="8"/>
      <c r="C59" s="8"/>
      <c r="I59"/>
      <c r="J59"/>
    </row>
    <row r="60" spans="2:11" x14ac:dyDescent="0.25">
      <c r="B60" s="8"/>
      <c r="C60" s="8"/>
      <c r="I60"/>
      <c r="J60"/>
    </row>
    <row r="61" spans="2:11" x14ac:dyDescent="0.25">
      <c r="B61" s="8"/>
      <c r="C61" s="8"/>
      <c r="I61"/>
      <c r="J61"/>
    </row>
    <row r="62" spans="2:11" x14ac:dyDescent="0.25">
      <c r="B62" s="8"/>
      <c r="C62" s="8"/>
      <c r="I62"/>
      <c r="J62"/>
    </row>
    <row r="63" spans="2:11" x14ac:dyDescent="0.25">
      <c r="B63" s="8"/>
      <c r="C63" s="8"/>
      <c r="I63"/>
      <c r="J63"/>
    </row>
    <row r="64" spans="2:11" x14ac:dyDescent="0.25">
      <c r="B64" s="8"/>
      <c r="C64" s="8"/>
      <c r="I64"/>
      <c r="J64"/>
    </row>
    <row r="65" spans="2:10" x14ac:dyDescent="0.25">
      <c r="B65" s="8"/>
      <c r="C65" s="8"/>
      <c r="I65"/>
      <c r="J65"/>
    </row>
    <row r="66" spans="2:10" x14ac:dyDescent="0.25">
      <c r="B66" s="8"/>
      <c r="C66" s="8"/>
      <c r="I66"/>
      <c r="J66"/>
    </row>
    <row r="67" spans="2:10" x14ac:dyDescent="0.25">
      <c r="B67" s="8"/>
      <c r="C67" s="8"/>
      <c r="I67"/>
      <c r="J67"/>
    </row>
    <row r="68" spans="2:10" x14ac:dyDescent="0.25">
      <c r="B68" s="8"/>
      <c r="C68" s="8"/>
      <c r="I68"/>
      <c r="J68"/>
    </row>
    <row r="69" spans="2:10" x14ac:dyDescent="0.25">
      <c r="B69" s="8"/>
      <c r="C69" s="8"/>
      <c r="I69"/>
      <c r="J69"/>
    </row>
    <row r="70" spans="2:10" x14ac:dyDescent="0.25">
      <c r="B70" s="8"/>
      <c r="C70" s="8"/>
      <c r="I70"/>
      <c r="J70"/>
    </row>
    <row r="71" spans="2:10" x14ac:dyDescent="0.25">
      <c r="B71" s="8"/>
      <c r="C71" s="8"/>
      <c r="I71"/>
      <c r="J71"/>
    </row>
    <row r="72" spans="2:10" x14ac:dyDescent="0.25">
      <c r="B72" s="8"/>
      <c r="C72" s="8"/>
      <c r="I72"/>
      <c r="J72"/>
    </row>
    <row r="73" spans="2:10" x14ac:dyDescent="0.25">
      <c r="B73" s="8"/>
      <c r="C73" s="8"/>
      <c r="I73"/>
      <c r="J73"/>
    </row>
    <row r="74" spans="2:10" x14ac:dyDescent="0.25">
      <c r="B74" s="8"/>
      <c r="C74" s="8"/>
      <c r="I74"/>
      <c r="J74"/>
    </row>
    <row r="75" spans="2:10" x14ac:dyDescent="0.25">
      <c r="B75" s="8"/>
      <c r="C75" s="8"/>
      <c r="I75"/>
      <c r="J75"/>
    </row>
    <row r="76" spans="2:10" x14ac:dyDescent="0.25">
      <c r="B76" s="8"/>
      <c r="C76" s="8"/>
      <c r="I76"/>
      <c r="J76"/>
    </row>
    <row r="77" spans="2:10" x14ac:dyDescent="0.25">
      <c r="B77" s="8"/>
      <c r="C77" s="8"/>
      <c r="I77"/>
      <c r="J77"/>
    </row>
    <row r="78" spans="2:10" x14ac:dyDescent="0.25">
      <c r="B78" s="8"/>
      <c r="C78" s="8"/>
      <c r="I78"/>
      <c r="J78"/>
    </row>
    <row r="79" spans="2:10" x14ac:dyDescent="0.25">
      <c r="B79" s="8"/>
      <c r="C79" s="8"/>
      <c r="I79"/>
      <c r="J79"/>
    </row>
    <row r="80" spans="2:10" x14ac:dyDescent="0.25">
      <c r="B80" s="8"/>
      <c r="C80" s="8"/>
      <c r="I80"/>
      <c r="J80"/>
    </row>
    <row r="81" spans="2:10" x14ac:dyDescent="0.25">
      <c r="B81" s="8"/>
      <c r="C81" s="8"/>
      <c r="I81"/>
      <c r="J81"/>
    </row>
    <row r="82" spans="2:10" x14ac:dyDescent="0.25">
      <c r="B82" s="8"/>
      <c r="C82" s="8"/>
      <c r="I82"/>
      <c r="J82"/>
    </row>
    <row r="83" spans="2:10" x14ac:dyDescent="0.25">
      <c r="B83" s="8"/>
      <c r="C83" s="8"/>
      <c r="I83"/>
      <c r="J83"/>
    </row>
    <row r="84" spans="2:10" x14ac:dyDescent="0.25">
      <c r="B84" s="8"/>
      <c r="C84" s="8"/>
      <c r="I84"/>
      <c r="J84"/>
    </row>
    <row r="85" spans="2:10" x14ac:dyDescent="0.25">
      <c r="B85" s="8"/>
      <c r="C85" s="8"/>
      <c r="I85"/>
      <c r="J85"/>
    </row>
    <row r="86" spans="2:10" x14ac:dyDescent="0.25">
      <c r="B86" s="8"/>
      <c r="C86" s="8"/>
      <c r="I86"/>
      <c r="J86"/>
    </row>
    <row r="87" spans="2:10" x14ac:dyDescent="0.25">
      <c r="B87" s="8"/>
      <c r="C87" s="8"/>
      <c r="I87"/>
      <c r="J87"/>
    </row>
    <row r="88" spans="2:10" x14ac:dyDescent="0.25">
      <c r="B88" s="8"/>
      <c r="C88" s="8"/>
      <c r="I88"/>
      <c r="J88"/>
    </row>
    <row r="89" spans="2:10" x14ac:dyDescent="0.25">
      <c r="B89" s="8"/>
      <c r="C89" s="8"/>
      <c r="I89"/>
      <c r="J89"/>
    </row>
    <row r="90" spans="2:10" x14ac:dyDescent="0.25">
      <c r="B90" s="8"/>
      <c r="C90" s="8"/>
      <c r="I90"/>
      <c r="J90"/>
    </row>
    <row r="91" spans="2:10" x14ac:dyDescent="0.25">
      <c r="B91" s="8"/>
      <c r="C91" s="8"/>
      <c r="I91"/>
      <c r="J91"/>
    </row>
    <row r="92" spans="2:10" x14ac:dyDescent="0.25">
      <c r="B92" s="8"/>
      <c r="C92" s="8"/>
      <c r="I92"/>
      <c r="J92"/>
    </row>
    <row r="93" spans="2:10" x14ac:dyDescent="0.25">
      <c r="B93" s="8"/>
      <c r="C93" s="8"/>
      <c r="I93"/>
      <c r="J93"/>
    </row>
    <row r="94" spans="2:10" x14ac:dyDescent="0.25">
      <c r="B94" s="8"/>
      <c r="C94" s="8"/>
      <c r="I94"/>
      <c r="J94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2019-07-24T10:59:12Z</cp:lastPrinted>
  <dcterms:created xsi:type="dcterms:W3CDTF">2018-11-15T09:32:50Z</dcterms:created>
  <dcterms:modified xsi:type="dcterms:W3CDTF">2019-07-24T11:04:24Z</dcterms:modified>
</cp:coreProperties>
</file>